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904"/>
  <workbookPr defaultThemeVersion="166925"/>
  <xr:revisionPtr revIDLastSave="454" documentId="11_C870B4F71BE170836B02CE998F75CCDC64E19E90" xr6:coauthVersionLast="37" xr6:coauthVersionMax="37" xr10:uidLastSave="{B2BF0C1E-7476-45EF-B672-C4FA1D5C2B5B}"/>
  <bookViews>
    <workbookView xWindow="240" yWindow="105" windowWidth="14805" windowHeight="8010" xr2:uid="{00000000-000D-0000-FFFF-FFFF00000000}"/>
  </bookViews>
  <sheets>
    <sheet name="Cash Inflow &amp; Outflow" sheetId="1" r:id="rId1"/>
  </sheets>
  <calcPr calcId="179020"/>
</workbook>
</file>

<file path=xl/calcChain.xml><?xml version="1.0" encoding="utf-8"?>
<calcChain xmlns="http://schemas.openxmlformats.org/spreadsheetml/2006/main">
  <c r="J72" i="1" l="1"/>
  <c r="J71" i="1"/>
  <c r="J63" i="1"/>
  <c r="J38" i="1"/>
  <c r="I38" i="1"/>
  <c r="I63" i="1"/>
  <c r="I71" i="1"/>
  <c r="B38" i="1"/>
  <c r="B71" i="1"/>
  <c r="B63" i="1"/>
  <c r="B72" i="1"/>
  <c r="C70" i="1"/>
  <c r="C38" i="1"/>
  <c r="C63" i="1"/>
  <c r="C71" i="1"/>
  <c r="C72" i="1"/>
  <c r="D70" i="1"/>
  <c r="D38" i="1"/>
  <c r="D63" i="1"/>
  <c r="D71" i="1"/>
  <c r="D72" i="1"/>
  <c r="E70" i="1"/>
  <c r="E38" i="1"/>
  <c r="E63" i="1"/>
  <c r="E71" i="1"/>
  <c r="E72" i="1"/>
  <c r="F70" i="1"/>
  <c r="F38" i="1"/>
  <c r="F63" i="1"/>
  <c r="F71" i="1"/>
  <c r="F72" i="1"/>
  <c r="G70" i="1"/>
  <c r="G38" i="1"/>
  <c r="G63" i="1"/>
  <c r="G71" i="1"/>
  <c r="G72" i="1"/>
  <c r="H70" i="1"/>
  <c r="H38" i="1"/>
  <c r="H63" i="1"/>
  <c r="H71" i="1"/>
  <c r="H72" i="1"/>
  <c r="I70" i="1"/>
  <c r="I72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M70" i="1"/>
  <c r="L70" i="1"/>
  <c r="K70" i="1"/>
  <c r="J70" i="1"/>
  <c r="K63" i="1"/>
  <c r="L63" i="1"/>
  <c r="M63" i="1"/>
  <c r="N7" i="1"/>
  <c r="N8" i="1"/>
  <c r="N9" i="1"/>
  <c r="N10" i="1"/>
  <c r="N11" i="1"/>
  <c r="N12" i="1"/>
  <c r="N13" i="1"/>
  <c r="N14" i="1"/>
  <c r="N15" i="1"/>
  <c r="N16" i="1"/>
  <c r="N18" i="1"/>
  <c r="N19" i="1"/>
  <c r="N20" i="1"/>
  <c r="N21" i="1"/>
  <c r="N22" i="1"/>
  <c r="N23" i="1"/>
  <c r="N33" i="1"/>
  <c r="N38" i="1"/>
  <c r="M38" i="1"/>
  <c r="L38" i="1"/>
  <c r="K38" i="1"/>
</calcChain>
</file>

<file path=xl/sharedStrings.xml><?xml version="1.0" encoding="utf-8"?>
<sst xmlns="http://schemas.openxmlformats.org/spreadsheetml/2006/main" count="211" uniqueCount="73">
  <si>
    <t>ACOA fiscal year 2018</t>
  </si>
  <si>
    <t>Column1</t>
  </si>
  <si>
    <t xml:space="preserve"> </t>
  </si>
  <si>
    <t> </t>
  </si>
  <si>
    <t>Column2</t>
  </si>
  <si>
    <t>Column4</t>
  </si>
  <si>
    <t>Individual Time Periods</t>
  </si>
  <si>
    <t>Column5</t>
  </si>
  <si>
    <t>Column6</t>
  </si>
  <si>
    <t>Column7</t>
  </si>
  <si>
    <t>Column8</t>
  </si>
  <si>
    <t>Column9</t>
  </si>
  <si>
    <t xml:space="preserve"> 10</t>
  </si>
  <si>
    <t xml:space="preserve"> 11</t>
  </si>
  <si>
    <t>Total for</t>
  </si>
  <si>
    <t>Cash Inflow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</si>
  <si>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</si>
  <si>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</si>
  <si>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</si>
  <si>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</si>
  <si>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</si>
  <si>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</si>
  <si>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</si>
  <si>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</si>
  <si>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</si>
  <si>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</si>
  <si>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</si>
  <si>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</si>
  <si>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Periods</t>
  </si>
  <si>
    <t>Donation</t>
  </si>
  <si>
    <t xml:space="preserve"> Donation</t>
  </si>
  <si>
    <t>Deposit- Share a day</t>
  </si>
  <si>
    <t>Donatin- Sat. Morning Struggle for Int</t>
  </si>
  <si>
    <t>Donation- NY0156</t>
  </si>
  <si>
    <t>Donation- 11th St Promises</t>
  </si>
  <si>
    <t>Donation- NY119</t>
  </si>
  <si>
    <t>Donation- Monday night woman's</t>
  </si>
  <si>
    <t>Donation- NY093</t>
  </si>
  <si>
    <t>Deposit- Book Inventory</t>
  </si>
  <si>
    <t>Donation- Tuesday Tool box</t>
  </si>
  <si>
    <t>Donation- Wedn- 11th street meeting</t>
  </si>
  <si>
    <t>Deposit-Book Check from Larry</t>
  </si>
  <si>
    <t>Deposit from Paypal account</t>
  </si>
  <si>
    <t>Deposit -Books from NY093</t>
  </si>
  <si>
    <t>Donation NY119</t>
  </si>
  <si>
    <t>Donation- Tuesday Tool Box Brooklyn</t>
  </si>
  <si>
    <t>Donation- NY087</t>
  </si>
  <si>
    <t>Donation - NY1045</t>
  </si>
  <si>
    <t>Deposit - Book sales Hartsdale NY books</t>
  </si>
  <si>
    <t>Deposit- Book Sales- Mike H</t>
  </si>
  <si>
    <t xml:space="preserve">  </t>
  </si>
  <si>
    <t>Deposit- Book Sales- Coins</t>
  </si>
  <si>
    <t>Deposit- Book Sales- Tribeca Group</t>
  </si>
  <si>
    <t xml:space="preserve"> Total Cash Inflows</t>
  </si>
  <si>
    <t xml:space="preserve"> 2</t>
  </si>
  <si>
    <t>Column3</t>
  </si>
  <si>
    <t xml:space="preserve"> CASH OUTFLOWS</t>
  </si>
  <si>
    <t>Check #132- Sarah O- Share a day</t>
  </si>
  <si>
    <t>Check#112 -Sarah O- share a day</t>
  </si>
  <si>
    <t>Check#179- Kristin -Travel WSO ABC</t>
  </si>
  <si>
    <t>Check#180- Kristian - Travel WSO ABC</t>
  </si>
  <si>
    <t>Check#181- Post office Box</t>
  </si>
  <si>
    <t>Check #182- Kristian- Travel reimbursement</t>
  </si>
  <si>
    <t>Check#183- Sarah O - ACA Book Marks</t>
  </si>
  <si>
    <t>Check#184- Hannah- reimburse for Books</t>
  </si>
  <si>
    <t xml:space="preserve"> Total Cash Outflows</t>
  </si>
  <si>
    <t>Beginning Balance from 2017=$602.72</t>
  </si>
  <si>
    <t xml:space="preserve">Total for </t>
  </si>
  <si>
    <t xml:space="preserve"> SUMMARY</t>
  </si>
  <si>
    <t xml:space="preserve"> Beginning cash balance</t>
  </si>
  <si>
    <t xml:space="preserve"> Cumulative Net Cash Flow</t>
  </si>
  <si>
    <t>Net Cash Flow</t>
  </si>
  <si>
    <t>Book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</si>
</sst>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_([$$-409]* #,##0.00_);_([$$-409]* \(#,##0.00\);_([$$-409]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7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32" xfId="0" applyBorder="1"/>
    <xf numFmtId="0" fontId="0" fillId="0" borderId="13" xfId="0" applyBorder="1"/>
    <xf numFmtId="6" fontId="0" fillId="0" borderId="0" xfId="0" applyNumberFormat="1"/>
    <xf numFmtId="0" fontId="0" fillId="0" borderId="31" xfId="0" applyBorder="1"/>
    <xf numFmtId="0" fontId="0" fillId="0" borderId="34" xfId="0" applyBorder="1"/>
    <xf numFmtId="0" fontId="1" fillId="0" borderId="10" xfId="0" applyFont="1" applyBorder="1"/>
    <xf numFmtId="0" fontId="1" fillId="0" borderId="11" xfId="0" applyFont="1" applyBorder="1"/>
    <xf numFmtId="8" fontId="0" fillId="0" borderId="24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8" fontId="0" fillId="0" borderId="25" xfId="0" applyNumberFormat="1" applyBorder="1"/>
    <xf numFmtId="0" fontId="1" fillId="0" borderId="8" xfId="0" applyFont="1" applyBorder="1" applyAlignment="1">
      <alignment horizontal="center"/>
    </xf>
    <xf numFmtId="6" fontId="0" fillId="0" borderId="4" xfId="0" applyNumberFormat="1" applyBorder="1"/>
    <xf numFmtId="8" fontId="0" fillId="0" borderId="0" xfId="0" applyNumberFormat="1"/>
    <xf numFmtId="8" fontId="0" fillId="0" borderId="21" xfId="0" applyNumberFormat="1" applyBorder="1"/>
    <xf numFmtId="8" fontId="0" fillId="0" borderId="20" xfId="0" applyNumberFormat="1" applyBorder="1"/>
    <xf numFmtId="164" fontId="0" fillId="0" borderId="21" xfId="0" applyNumberFormat="1" applyBorder="1"/>
    <xf numFmtId="8" fontId="0" fillId="0" borderId="16" xfId="0" applyNumberFormat="1" applyBorder="1"/>
    <xf numFmtId="8" fontId="0" fillId="0" borderId="4" xfId="0" applyNumberFormat="1" applyBorder="1"/>
    <xf numFmtId="0" fontId="1" fillId="0" borderId="35" xfId="0" applyFont="1" applyBorder="1"/>
    <xf numFmtId="0" fontId="0" fillId="0" borderId="38" xfId="0" applyBorder="1"/>
    <xf numFmtId="0" fontId="0" fillId="0" borderId="12" xfId="0" applyBorder="1"/>
    <xf numFmtId="0" fontId="0" fillId="0" borderId="36" xfId="0" applyBorder="1"/>
    <xf numFmtId="8" fontId="0" fillId="0" borderId="2" xfId="0" applyNumberFormat="1" applyBorder="1"/>
    <xf numFmtId="8" fontId="0" fillId="0" borderId="1" xfId="0" applyNumberFormat="1" applyBorder="1"/>
    <xf numFmtId="8" fontId="0" fillId="0" borderId="23" xfId="0" applyNumberFormat="1" applyBorder="1"/>
    <xf numFmtId="164" fontId="0" fillId="0" borderId="0" xfId="0" applyNumberFormat="1"/>
    <xf numFmtId="164" fontId="0" fillId="0" borderId="12" xfId="0" applyNumberFormat="1" applyBorder="1"/>
    <xf numFmtId="164" fontId="0" fillId="0" borderId="36" xfId="0" applyNumberFormat="1" applyBorder="1"/>
    <xf numFmtId="164" fontId="0" fillId="0" borderId="18" xfId="0" applyNumberFormat="1" applyBorder="1"/>
    <xf numFmtId="164" fontId="0" fillId="0" borderId="9" xfId="0" applyNumberFormat="1" applyBorder="1"/>
    <xf numFmtId="164" fontId="0" fillId="0" borderId="37" xfId="0" applyNumberFormat="1" applyBorder="1"/>
    <xf numFmtId="164" fontId="0" fillId="0" borderId="33" xfId="0" applyNumberFormat="1" applyBorder="1"/>
    <xf numFmtId="164" fontId="0" fillId="0" borderId="11" xfId="0" applyNumberFormat="1" applyBorder="1"/>
    <xf numFmtId="164" fontId="0" fillId="0" borderId="35" xfId="0" applyNumberFormat="1" applyBorder="1"/>
    <xf numFmtId="8" fontId="0" fillId="0" borderId="26" xfId="0" applyNumberFormat="1" applyBorder="1"/>
    <xf numFmtId="6" fontId="0" fillId="0" borderId="39" xfId="0" applyNumberFormat="1" applyBorder="1"/>
    <xf numFmtId="0" fontId="0" fillId="0" borderId="9" xfId="0" applyBorder="1"/>
    <xf numFmtId="8" fontId="0" fillId="0" borderId="9" xfId="0" applyNumberFormat="1" applyBorder="1"/>
    <xf numFmtId="8" fontId="0" fillId="0" borderId="22" xfId="0" applyNumberFormat="1" applyBorder="1"/>
    <xf numFmtId="6" fontId="0" fillId="0" borderId="22" xfId="0" applyNumberFormat="1" applyBorder="1"/>
  </cellXfs>
  <cellStyles count="1">
    <cellStyle name="Normal" xfId="0" builtinId="0"/>
  </cellStyles>
  <dxfs count="30">
    <dxf>
      <border outline="0">
        <right style="medium">
          <color indexed="64"/>
        </right>
        <top style="medium">
          <color indexed="64"/>
        </top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0" formatCode="&quot;$&quot;#,##0_);[Red]\(&quot;$&quot;#,##0\)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0" formatCode="&quot;$&quot;#,##0_);[Red]\(&quot;$&quot;#,##0\)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62EE2C-70DF-4081-862A-77BAB7323BE3}" name="Table1" displayName="Table1" ref="A5:N38" totalsRowShown="0" headerRowDxfId="29" tableBorderDxfId="28">
  <autoFilter ref="A5:N38" xr:uid="{EEEE2A1D-27BF-4FC3-8E2A-90AA4F1639EE}"/>
  <tableColumns count="14">
    <tableColumn id="1" xr3:uid="{F3E8244E-B0AE-4F2F-8E2A-471F8B9A6C79}" name="Column1" dataDxfId="27"/>
    <tableColumn id="2" xr3:uid="{70BC2008-A904-48AE-BAA0-7E8CC753712A}" name=" " dataDxfId="26"/>
    <tableColumn id="3" xr3:uid="{29817B06-16FC-443C-A3A7-4EF2C52C9862}" name=" " dataDxfId="25"/>
    <tableColumn id="4" xr3:uid="{395B3C63-4D48-48E9-A7DF-27CFA595AC4C}" name="Column2" dataDxfId="24"/>
    <tableColumn id="5" xr3:uid="{1BC5E72D-C713-4276-A6E2-B2370251D68F}" name="Column4" dataDxfId="23"/>
    <tableColumn id="6" xr3:uid="{C752992A-A4C0-446C-ADB6-83C359E7B876}" name="Individual Time Periods" dataDxfId="22"/>
    <tableColumn id="7" xr3:uid="{76275EAA-6F6E-465B-B1BE-9583D3E734DE}" name="Column5" dataDxfId="21"/>
    <tableColumn id="8" xr3:uid="{43369E27-5B58-40A0-8C69-3279184B9BA1}" name="Column6" dataDxfId="20"/>
    <tableColumn id="9" xr3:uid="{0189B0A0-C1A3-445F-834A-B51AD21E0C9B}" name="Column7" dataDxfId="19"/>
    <tableColumn id="10" xr3:uid="{2F3A8D8F-A02B-4367-85B4-CED1FAA9DA54}" name="Column8" dataDxfId="18"/>
    <tableColumn id="11" xr3:uid="{A907F34E-645E-407F-9A9F-897DA2DE361B}" name="Column9" dataDxfId="17"/>
    <tableColumn id="12" xr3:uid="{50D9AB3B-7FD6-41C2-A8C9-AB00271D0BD5}" name=" 10" dataDxfId="16"/>
    <tableColumn id="13" xr3:uid="{6BAFED3E-CD96-4EB8-AFC3-69126BB5EBBC}" name=" 11" dataDxfId="15"/>
    <tableColumn id="14" xr3:uid="{1A423D45-CF48-4935-BFAE-34C53FF53A2D}" name="Total for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1E8A72-BFFD-4AF9-A57E-BCAA8115186D}" name="Table2" displayName="Table2" ref="A44:N63" totalsRowShown="0" headerRowBorderDxfId="12" tableBorderDxfId="13">
  <autoFilter ref="A44:N63" xr:uid="{D943D118-CCBA-4D68-BCDF-617C15728679}"/>
  <tableColumns count="14">
    <tableColumn id="1" xr3:uid="{B9AA6353-4D63-4DB9-A47C-B51668B46C48}" name="Column1" dataDxfId="11"/>
    <tableColumn id="2" xr3:uid="{D894DAF9-920B-45AF-879B-251047206519}" name=" "/>
    <tableColumn id="3" xr3:uid="{B0A6A836-8B98-40E3-AE88-26C9D2B2285A}" name=" 2" dataDxfId="10"/>
    <tableColumn id="4" xr3:uid="{F5D44E0E-15E4-47F3-9FF9-5F34E35565A7}" name="Column3" dataDxfId="9"/>
    <tableColumn id="5" xr3:uid="{12849AEA-2E17-4937-A9D0-72805A8F7FF7}" name="Column4" dataDxfId="8"/>
    <tableColumn id="6" xr3:uid="{FF22A446-F39E-4638-960E-F251CE2752AC}" name="Individual Time Periods" dataDxfId="7"/>
    <tableColumn id="7" xr3:uid="{A823495C-CEE5-444F-AF29-FD39C03744BF}" name="Column5" dataDxfId="6"/>
    <tableColumn id="8" xr3:uid="{5F0ADAB6-7A43-4270-B4EA-6BF5B9B76575}" name="Column6" dataDxfId="5"/>
    <tableColumn id="9" xr3:uid="{A7561DE5-3365-4F46-BC01-3EF250740921}" name="Column7"/>
    <tableColumn id="10" xr3:uid="{99E78689-A285-4E8F-98BB-D7E04C19FC4E}" name="Column8" dataDxfId="4"/>
    <tableColumn id="11" xr3:uid="{960EE95E-546A-4209-AA86-312937FFB78E}" name="Column9"/>
    <tableColumn id="12" xr3:uid="{C15822C7-2EAE-42AC-AB62-B3F1CD489206}" name=" 10" dataDxfId="3"/>
    <tableColumn id="13" xr3:uid="{B31BE735-2805-482A-B0CF-8426ECA45C92}" name=" 11"/>
    <tableColumn id="14" xr3:uid="{AB21AFDA-DFCA-4AFE-A724-556DA1877E34}" name="Total for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C92E2E-8C17-405C-8384-4EE91D1B9329}" name="Table3" displayName="Table3" ref="A68:N72" totalsRowShown="0" headerRowDxfId="1" tableBorderDxfId="0">
  <autoFilter ref="A68:N72" xr:uid="{F6D7C997-E706-44A2-A8FB-2EE42DCBEAB4}"/>
  <tableColumns count="14">
    <tableColumn id="1" xr3:uid="{B8B6640B-4676-4D51-B231-E04DB6FB2001}" name="Beginning Balance from 2017=$602.72"/>
    <tableColumn id="2" xr3:uid="{D600DF0D-0B15-410F-BD6F-999C432DF08F}" name=" "/>
    <tableColumn id="3" xr3:uid="{433D787F-F869-4277-889E-4273F288E61F}" name=" 2"/>
    <tableColumn id="4" xr3:uid="{727DEFC2-2C75-4DFE-923A-A08BBC693866}" name="Column3"/>
    <tableColumn id="5" xr3:uid="{0B5B701E-9D39-45FB-8377-3930D9B5A1AC}" name="Column4"/>
    <tableColumn id="6" xr3:uid="{3BC8AE25-EA5D-42A8-87E2-371DD1326755}" name="Individual Time Periods"/>
    <tableColumn id="7" xr3:uid="{4E485FE4-7EF8-4333-8EB9-9E491D56F416}" name="Column5"/>
    <tableColumn id="8" xr3:uid="{865DA520-BC74-4DE6-8FAD-B1F341B234FF}" name="Column6"/>
    <tableColumn id="9" xr3:uid="{CBB62A0E-2F30-4281-8C9C-BB75C569CFD5}" name="Column7"/>
    <tableColumn id="10" xr3:uid="{6682F21D-7B39-49A3-94F7-4B8736FEA587}" name="Column8"/>
    <tableColumn id="11" xr3:uid="{E9CB2137-7234-43F2-82D5-1A3928071345}" name="Column9"/>
    <tableColumn id="12" xr3:uid="{84E16572-D52B-4997-B9C0-668F9817AFAC}" name=" 10"/>
    <tableColumn id="13" xr3:uid="{6A2A1BAA-9405-4A8E-AEA6-1DB6D838C83B}" name=" 11"/>
    <tableColumn id="14" xr3:uid="{6D068567-9B4E-46AF-A704-1C10371B708A}" name="Total for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7"/>
  <sheetViews>
    <sheetView tabSelected="1" topLeftCell="A58" workbookViewId="0" xr3:uid="{AEA406A1-0E4B-5B11-9CD5-51D6E497D94C}">
      <selection activeCell="C77" sqref="C77"/>
    </sheetView>
  </sheetViews>
  <sheetFormatPr defaultRowHeight="15"/>
  <cols>
    <col min="1" max="1" width="38.140625" customWidth="1"/>
    <col min="2" max="2" width="11.5703125" customWidth="1"/>
    <col min="3" max="3" width="11.140625" bestFit="1" customWidth="1"/>
    <col min="4" max="5" width="11.28515625" bestFit="1" customWidth="1"/>
    <col min="6" max="6" width="24.7109375" customWidth="1"/>
    <col min="7" max="9" width="11.28515625" bestFit="1" customWidth="1"/>
    <col min="10" max="10" width="11.5703125" customWidth="1"/>
    <col min="11" max="11" width="11.28515625" bestFit="1" customWidth="1"/>
    <col min="12" max="12" width="11.140625" customWidth="1"/>
    <col min="13" max="13" width="11.42578125" customWidth="1"/>
    <col min="14" max="14" width="11.28515625" bestFit="1" customWidth="1"/>
  </cols>
  <sheetData>
    <row r="2" spans="1:14">
      <c r="A2" s="23" t="s">
        <v>0</v>
      </c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" t="s">
        <v>14</v>
      </c>
    </row>
    <row r="6" spans="1:14">
      <c r="A6" s="17" t="s">
        <v>15</v>
      </c>
      <c r="B6" s="13" t="s">
        <v>16</v>
      </c>
      <c r="C6" s="4" t="s">
        <v>17</v>
      </c>
      <c r="D6" s="4" t="s">
        <v>18</v>
      </c>
      <c r="E6" s="5" t="s">
        <v>19</v>
      </c>
      <c r="F6" s="13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9" t="s">
        <v>28</v>
      </c>
    </row>
    <row r="7" spans="1:14">
      <c r="A7" s="30" t="s">
        <v>29</v>
      </c>
      <c r="B7" s="29">
        <v>363.06</v>
      </c>
      <c r="C7" s="10" t="s">
        <v>2</v>
      </c>
      <c r="D7" s="10" t="s">
        <v>2</v>
      </c>
      <c r="E7" s="6" t="s">
        <v>2</v>
      </c>
      <c r="F7" s="14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0" t="s">
        <v>2</v>
      </c>
      <c r="L7" s="10" t="s">
        <v>2</v>
      </c>
      <c r="M7" s="10" t="s">
        <v>2</v>
      </c>
      <c r="N7" s="38">
        <f>SUM(B7:M7)</f>
        <v>363.06</v>
      </c>
    </row>
    <row r="8" spans="1:14">
      <c r="A8" s="31" t="s">
        <v>30</v>
      </c>
      <c r="B8" s="33">
        <v>292.2</v>
      </c>
      <c r="C8" s="11" t="s">
        <v>2</v>
      </c>
      <c r="D8" s="11"/>
      <c r="E8" s="7"/>
      <c r="F8" s="15"/>
      <c r="G8" s="11"/>
      <c r="H8" s="11"/>
      <c r="I8" s="11"/>
      <c r="J8" s="11"/>
      <c r="K8" s="11"/>
      <c r="L8" s="11"/>
      <c r="M8" s="11"/>
      <c r="N8" s="38">
        <f t="shared" ref="N8:N33" si="0">SUM(B8:M8)</f>
        <v>292.2</v>
      </c>
    </row>
    <row r="9" spans="1:14">
      <c r="A9" s="31" t="s">
        <v>30</v>
      </c>
      <c r="B9" s="33">
        <v>100</v>
      </c>
      <c r="C9" s="11" t="s">
        <v>2</v>
      </c>
      <c r="D9" s="11"/>
      <c r="E9" s="7"/>
      <c r="F9" s="15"/>
      <c r="G9" s="11"/>
      <c r="H9" s="11"/>
      <c r="I9" s="11"/>
      <c r="J9" s="11"/>
      <c r="K9" s="11"/>
      <c r="L9" s="11"/>
      <c r="M9" s="11"/>
      <c r="N9" s="38">
        <f t="shared" si="0"/>
        <v>100</v>
      </c>
    </row>
    <row r="10" spans="1:14">
      <c r="A10" s="31" t="s">
        <v>31</v>
      </c>
      <c r="B10" s="33">
        <v>982</v>
      </c>
      <c r="C10" s="11" t="s">
        <v>2</v>
      </c>
      <c r="D10" s="11"/>
      <c r="E10" s="7"/>
      <c r="F10" s="15"/>
      <c r="G10" s="11"/>
      <c r="H10" s="11"/>
      <c r="I10" s="11"/>
      <c r="J10" s="11"/>
      <c r="K10" s="11"/>
      <c r="L10" s="11"/>
      <c r="M10" s="11"/>
      <c r="N10" s="38">
        <f t="shared" si="0"/>
        <v>982</v>
      </c>
    </row>
    <row r="11" spans="1:14">
      <c r="A11" s="31" t="s">
        <v>32</v>
      </c>
      <c r="B11" s="15" t="s">
        <v>2</v>
      </c>
      <c r="C11" s="37">
        <v>301.8</v>
      </c>
      <c r="D11" s="11"/>
      <c r="E11" s="7"/>
      <c r="F11" s="15"/>
      <c r="G11" s="11"/>
      <c r="H11" s="11"/>
      <c r="I11" s="11"/>
      <c r="J11" s="11"/>
      <c r="K11" s="11"/>
      <c r="L11" s="11"/>
      <c r="M11" s="11"/>
      <c r="N11" s="38">
        <f t="shared" si="0"/>
        <v>301.8</v>
      </c>
    </row>
    <row r="12" spans="1:14">
      <c r="A12" s="31" t="s">
        <v>33</v>
      </c>
      <c r="B12" s="15" t="s">
        <v>2</v>
      </c>
      <c r="C12" s="11" t="s">
        <v>2</v>
      </c>
      <c r="D12" s="39">
        <v>240</v>
      </c>
      <c r="E12" s="7"/>
      <c r="F12" s="15"/>
      <c r="G12" s="11"/>
      <c r="H12" s="11"/>
      <c r="I12" s="11"/>
      <c r="J12" s="11"/>
      <c r="K12" s="11"/>
      <c r="L12" s="11"/>
      <c r="M12" s="11"/>
      <c r="N12" s="38">
        <f t="shared" si="0"/>
        <v>240</v>
      </c>
    </row>
    <row r="13" spans="1:14">
      <c r="A13" s="31" t="s">
        <v>34</v>
      </c>
      <c r="B13" s="15" t="s">
        <v>2</v>
      </c>
      <c r="C13" s="11" t="s">
        <v>2</v>
      </c>
      <c r="D13" s="11"/>
      <c r="E13" s="40">
        <v>180</v>
      </c>
      <c r="F13" s="15"/>
      <c r="G13" s="11"/>
      <c r="H13" s="11"/>
      <c r="I13" s="11"/>
      <c r="J13" s="11"/>
      <c r="K13" s="11"/>
      <c r="L13" s="11"/>
      <c r="M13" s="11"/>
      <c r="N13" s="38">
        <f t="shared" si="0"/>
        <v>180</v>
      </c>
    </row>
    <row r="14" spans="1:14">
      <c r="A14" s="31" t="s">
        <v>35</v>
      </c>
      <c r="B14" s="15" t="s">
        <v>2</v>
      </c>
      <c r="C14" s="11" t="s">
        <v>2</v>
      </c>
      <c r="D14" s="11"/>
      <c r="E14" s="40">
        <v>100</v>
      </c>
      <c r="F14" s="15"/>
      <c r="G14" s="11"/>
      <c r="H14" s="11"/>
      <c r="I14" s="11"/>
      <c r="J14" s="11"/>
      <c r="K14" s="11"/>
      <c r="L14" s="11"/>
      <c r="M14" s="11"/>
      <c r="N14" s="38">
        <f t="shared" si="0"/>
        <v>100</v>
      </c>
    </row>
    <row r="15" spans="1:14">
      <c r="A15" s="31" t="s">
        <v>36</v>
      </c>
      <c r="B15" s="15" t="s">
        <v>2</v>
      </c>
      <c r="C15" s="11" t="s">
        <v>2</v>
      </c>
      <c r="D15" s="11"/>
      <c r="E15" s="7"/>
      <c r="F15" s="33">
        <v>72</v>
      </c>
      <c r="G15" s="11"/>
      <c r="H15" s="11"/>
      <c r="I15" s="11"/>
      <c r="J15" s="11"/>
      <c r="K15" s="11"/>
      <c r="L15" s="11"/>
      <c r="M15" s="11"/>
      <c r="N15" s="38">
        <f t="shared" si="0"/>
        <v>72</v>
      </c>
    </row>
    <row r="16" spans="1:14">
      <c r="A16" s="31" t="s">
        <v>37</v>
      </c>
      <c r="B16" s="15" t="s">
        <v>2</v>
      </c>
      <c r="C16" s="11" t="s">
        <v>2</v>
      </c>
      <c r="D16" s="11"/>
      <c r="E16" s="7"/>
      <c r="F16" s="33">
        <v>31.5</v>
      </c>
      <c r="G16" s="11"/>
      <c r="H16" s="11"/>
      <c r="I16" s="11"/>
      <c r="J16" s="11"/>
      <c r="K16" s="11"/>
      <c r="L16" s="11"/>
      <c r="M16" s="11"/>
      <c r="N16" s="38">
        <f t="shared" si="0"/>
        <v>31.5</v>
      </c>
    </row>
    <row r="17" spans="1:14">
      <c r="A17" s="32" t="s">
        <v>29</v>
      </c>
      <c r="B17" s="16"/>
      <c r="C17" s="12"/>
      <c r="D17" s="12"/>
      <c r="E17" s="8"/>
      <c r="F17" s="58">
        <v>50</v>
      </c>
      <c r="G17" s="12"/>
      <c r="H17" s="12"/>
      <c r="I17" s="12"/>
      <c r="J17" s="12"/>
      <c r="K17" s="12"/>
      <c r="L17" s="12"/>
      <c r="M17" s="12"/>
      <c r="N17" s="59"/>
    </row>
    <row r="18" spans="1:14">
      <c r="A18" s="31" t="s">
        <v>38</v>
      </c>
      <c r="B18" s="15" t="s">
        <v>2</v>
      </c>
      <c r="C18" s="11" t="s">
        <v>2</v>
      </c>
      <c r="D18" s="11"/>
      <c r="E18" s="7"/>
      <c r="F18" s="33">
        <v>745</v>
      </c>
      <c r="G18" s="11"/>
      <c r="H18" s="11"/>
      <c r="I18" s="11"/>
      <c r="J18" s="11"/>
      <c r="K18" s="11"/>
      <c r="L18" s="11"/>
      <c r="M18" s="11"/>
      <c r="N18" s="38">
        <f t="shared" si="0"/>
        <v>745</v>
      </c>
    </row>
    <row r="19" spans="1:14">
      <c r="A19" s="31" t="s">
        <v>39</v>
      </c>
      <c r="B19" s="15" t="s">
        <v>2</v>
      </c>
      <c r="C19" s="11" t="s">
        <v>2</v>
      </c>
      <c r="D19" s="11"/>
      <c r="E19" s="7"/>
      <c r="F19" s="15"/>
      <c r="G19" s="37">
        <v>221</v>
      </c>
      <c r="H19" s="11"/>
      <c r="I19" s="11"/>
      <c r="J19" s="11"/>
      <c r="K19" s="11"/>
      <c r="L19" s="11"/>
      <c r="M19" s="11"/>
      <c r="N19" s="38">
        <f t="shared" si="0"/>
        <v>221</v>
      </c>
    </row>
    <row r="20" spans="1:14">
      <c r="A20" s="31" t="s">
        <v>40</v>
      </c>
      <c r="B20" s="15" t="s">
        <v>2</v>
      </c>
      <c r="C20" s="11" t="s">
        <v>2</v>
      </c>
      <c r="D20" s="11"/>
      <c r="E20" s="7"/>
      <c r="F20" s="15"/>
      <c r="G20" s="37">
        <v>156</v>
      </c>
      <c r="H20" s="11"/>
      <c r="I20" s="11"/>
      <c r="J20" s="11"/>
      <c r="K20" s="11"/>
      <c r="L20" s="11"/>
      <c r="M20" s="11"/>
      <c r="N20" s="38">
        <f t="shared" si="0"/>
        <v>156</v>
      </c>
    </row>
    <row r="21" spans="1:14">
      <c r="A21" s="31" t="s">
        <v>38</v>
      </c>
      <c r="B21" s="15" t="s">
        <v>2</v>
      </c>
      <c r="C21" s="11" t="s">
        <v>2</v>
      </c>
      <c r="D21" s="11"/>
      <c r="E21" s="7"/>
      <c r="F21" s="15"/>
      <c r="G21" s="37">
        <v>170</v>
      </c>
      <c r="H21" s="11"/>
      <c r="I21" s="11"/>
      <c r="J21" s="11"/>
      <c r="K21" s="11"/>
      <c r="L21" s="11"/>
      <c r="M21" s="11"/>
      <c r="N21" s="38">
        <f t="shared" si="0"/>
        <v>170</v>
      </c>
    </row>
    <row r="22" spans="1:14">
      <c r="A22" s="31" t="s">
        <v>41</v>
      </c>
      <c r="B22" s="15" t="s">
        <v>2</v>
      </c>
      <c r="C22" s="11" t="s">
        <v>2</v>
      </c>
      <c r="D22" s="11" t="s">
        <v>2</v>
      </c>
      <c r="E22" s="7" t="s">
        <v>2</v>
      </c>
      <c r="F22" s="15" t="s">
        <v>2</v>
      </c>
      <c r="G22" s="37">
        <v>228</v>
      </c>
      <c r="H22" s="11" t="s">
        <v>2</v>
      </c>
      <c r="I22" s="11" t="s">
        <v>2</v>
      </c>
      <c r="J22" s="11" t="s">
        <v>2</v>
      </c>
      <c r="K22" s="11" t="s">
        <v>2</v>
      </c>
      <c r="L22" s="11" t="s">
        <v>2</v>
      </c>
      <c r="M22" s="11" t="s">
        <v>2</v>
      </c>
      <c r="N22" s="38">
        <f t="shared" si="0"/>
        <v>228</v>
      </c>
    </row>
    <row r="23" spans="1:14">
      <c r="A23" s="32" t="s">
        <v>42</v>
      </c>
      <c r="B23" s="16"/>
      <c r="C23" s="12"/>
      <c r="D23" s="12"/>
      <c r="E23" s="8"/>
      <c r="F23" s="16"/>
      <c r="G23" s="12"/>
      <c r="H23" s="62">
        <v>2</v>
      </c>
      <c r="I23" s="12"/>
      <c r="J23" s="12"/>
      <c r="K23" s="12"/>
      <c r="L23" s="12"/>
      <c r="M23" s="12"/>
      <c r="N23" s="38">
        <f t="shared" si="0"/>
        <v>2</v>
      </c>
    </row>
    <row r="24" spans="1:14">
      <c r="A24" s="32" t="s">
        <v>43</v>
      </c>
      <c r="B24" s="16"/>
      <c r="C24" s="12"/>
      <c r="D24" s="12"/>
      <c r="E24" s="8"/>
      <c r="F24" s="16"/>
      <c r="G24" s="12"/>
      <c r="H24" s="62">
        <v>40</v>
      </c>
      <c r="I24" s="12"/>
      <c r="J24" s="12"/>
      <c r="K24" s="12"/>
      <c r="L24" s="12"/>
      <c r="M24" s="12"/>
      <c r="N24" s="59"/>
    </row>
    <row r="25" spans="1:14">
      <c r="A25" s="32" t="s">
        <v>44</v>
      </c>
      <c r="B25" s="16"/>
      <c r="C25" s="12"/>
      <c r="D25" s="12"/>
      <c r="E25" s="8"/>
      <c r="F25" s="16"/>
      <c r="G25" s="12"/>
      <c r="H25" s="62">
        <v>100</v>
      </c>
      <c r="I25" s="12"/>
      <c r="J25" s="12"/>
      <c r="K25" s="12"/>
      <c r="L25" s="12"/>
      <c r="M25" s="12"/>
      <c r="N25" s="59"/>
    </row>
    <row r="26" spans="1:14">
      <c r="A26" s="32" t="s">
        <v>39</v>
      </c>
      <c r="B26" s="16"/>
      <c r="C26" s="12"/>
      <c r="D26" s="12"/>
      <c r="E26" s="8"/>
      <c r="F26" s="16"/>
      <c r="G26" s="12"/>
      <c r="H26" s="62">
        <v>175</v>
      </c>
      <c r="I26" s="12"/>
      <c r="J26" s="12"/>
      <c r="K26" s="12"/>
      <c r="L26" s="12"/>
      <c r="M26" s="12"/>
      <c r="N26" s="59"/>
    </row>
    <row r="27" spans="1:14">
      <c r="A27" s="32" t="s">
        <v>45</v>
      </c>
      <c r="B27" s="16"/>
      <c r="C27" s="12"/>
      <c r="D27" s="12"/>
      <c r="E27" s="8"/>
      <c r="F27" s="16"/>
      <c r="G27" s="12"/>
      <c r="H27" s="62">
        <v>453</v>
      </c>
      <c r="I27" s="12"/>
      <c r="J27" s="12"/>
      <c r="K27" s="12"/>
      <c r="L27" s="12"/>
      <c r="M27" s="12"/>
      <c r="N27" s="59"/>
    </row>
    <row r="28" spans="1:14">
      <c r="A28" s="32" t="s">
        <v>46</v>
      </c>
      <c r="B28" s="16"/>
      <c r="C28" s="12"/>
      <c r="D28" s="12"/>
      <c r="E28" s="8"/>
      <c r="F28" s="16"/>
      <c r="G28" s="12"/>
      <c r="H28" s="62"/>
      <c r="I28" s="62">
        <v>100</v>
      </c>
      <c r="J28" s="12"/>
      <c r="K28" s="12"/>
      <c r="L28" s="12"/>
      <c r="M28" s="12"/>
      <c r="N28" s="59"/>
    </row>
    <row r="29" spans="1:14">
      <c r="A29" s="32" t="s">
        <v>36</v>
      </c>
      <c r="B29" s="16"/>
      <c r="C29" s="12"/>
      <c r="D29" s="12"/>
      <c r="E29" s="8"/>
      <c r="F29" s="16"/>
      <c r="G29" s="12"/>
      <c r="H29" s="62"/>
      <c r="I29" s="62">
        <v>78.599999999999994</v>
      </c>
      <c r="J29" s="12"/>
      <c r="K29" s="12"/>
      <c r="L29" s="12"/>
      <c r="M29" s="12"/>
      <c r="N29" s="59"/>
    </row>
    <row r="30" spans="1:14">
      <c r="A30" s="32" t="s">
        <v>47</v>
      </c>
      <c r="B30" s="16"/>
      <c r="C30" s="12"/>
      <c r="D30" s="12"/>
      <c r="E30" s="8"/>
      <c r="F30" s="16"/>
      <c r="G30" s="12"/>
      <c r="H30" s="62"/>
      <c r="I30" s="62">
        <v>913.8</v>
      </c>
      <c r="J30" s="12"/>
      <c r="K30" s="12"/>
      <c r="L30" s="12"/>
      <c r="M30" s="12"/>
      <c r="N30" s="59"/>
    </row>
    <row r="31" spans="1:14">
      <c r="A31" s="32" t="s">
        <v>48</v>
      </c>
      <c r="B31" s="16"/>
      <c r="C31" s="12"/>
      <c r="D31" s="12"/>
      <c r="E31" s="8"/>
      <c r="F31" s="16"/>
      <c r="G31" s="12"/>
      <c r="H31" s="62"/>
      <c r="I31" s="62">
        <v>215</v>
      </c>
      <c r="J31" s="12"/>
      <c r="K31" s="12"/>
      <c r="L31" s="12"/>
      <c r="M31" s="12"/>
      <c r="N31" s="59"/>
    </row>
    <row r="32" spans="1:14">
      <c r="A32" s="32" t="s">
        <v>49</v>
      </c>
      <c r="B32" s="16"/>
      <c r="C32" s="12"/>
      <c r="D32" s="12"/>
      <c r="E32" s="8"/>
      <c r="F32" s="16"/>
      <c r="G32" s="12"/>
      <c r="H32" s="62"/>
      <c r="I32" s="62">
        <v>12</v>
      </c>
      <c r="J32" s="12"/>
      <c r="K32" s="12"/>
      <c r="L32" s="12"/>
      <c r="M32" s="12"/>
      <c r="N32" s="59"/>
    </row>
    <row r="33" spans="1:14" hidden="1">
      <c r="A33" s="32"/>
      <c r="B33" s="16" t="s">
        <v>50</v>
      </c>
      <c r="C33" s="12" t="s">
        <v>2</v>
      </c>
      <c r="D33" s="12"/>
      <c r="E33" s="8"/>
      <c r="F33" s="16"/>
      <c r="G33" s="12"/>
      <c r="H33" s="12"/>
      <c r="I33" s="12"/>
      <c r="J33" s="12"/>
      <c r="K33" s="12"/>
      <c r="L33" s="12"/>
      <c r="M33" s="12"/>
      <c r="N33" s="38">
        <f t="shared" si="0"/>
        <v>0</v>
      </c>
    </row>
    <row r="34" spans="1:14">
      <c r="A34" s="32" t="s">
        <v>51</v>
      </c>
      <c r="B34" s="16"/>
      <c r="C34" s="12"/>
      <c r="D34" s="12"/>
      <c r="E34" s="8"/>
      <c r="F34" s="16"/>
      <c r="G34" s="12"/>
      <c r="H34" s="12"/>
      <c r="I34" s="12"/>
      <c r="J34" s="63">
        <v>10</v>
      </c>
      <c r="K34" s="12"/>
      <c r="L34" s="12"/>
      <c r="M34" s="12"/>
      <c r="N34" s="59"/>
    </row>
    <row r="35" spans="1:14">
      <c r="A35" s="32" t="s">
        <v>52</v>
      </c>
      <c r="B35" s="16"/>
      <c r="C35" s="12"/>
      <c r="D35" s="12"/>
      <c r="E35" s="8"/>
      <c r="F35" s="16"/>
      <c r="G35" s="12"/>
      <c r="H35" s="12"/>
      <c r="I35" s="12"/>
      <c r="J35" s="62">
        <v>300</v>
      </c>
      <c r="K35" s="12"/>
      <c r="L35" s="12"/>
      <c r="M35" s="12"/>
      <c r="N35" s="59"/>
    </row>
    <row r="36" spans="1:14">
      <c r="A36" s="32"/>
      <c r="B36" s="16"/>
      <c r="C36" s="12"/>
      <c r="D36" s="12"/>
      <c r="E36" s="8"/>
      <c r="F36" s="16"/>
      <c r="G36" s="12"/>
      <c r="H36" s="12"/>
      <c r="I36" s="12"/>
      <c r="J36" s="12"/>
      <c r="K36" s="12"/>
      <c r="L36" s="12"/>
      <c r="M36" s="12"/>
      <c r="N36" s="59"/>
    </row>
    <row r="37" spans="1:14">
      <c r="A37" s="32"/>
      <c r="B37" s="16"/>
      <c r="C37" s="12"/>
      <c r="D37" s="12"/>
      <c r="E37" s="8"/>
      <c r="F37" s="16"/>
      <c r="G37" s="12"/>
      <c r="H37" s="12"/>
      <c r="I37" s="12"/>
      <c r="J37" s="12"/>
      <c r="K37" s="12"/>
      <c r="L37" s="12"/>
      <c r="M37" s="12"/>
      <c r="N37" s="59"/>
    </row>
    <row r="38" spans="1:14">
      <c r="A38" s="2" t="s">
        <v>53</v>
      </c>
      <c r="B38" s="46">
        <f>SUM(B7:B33)</f>
        <v>1737.26</v>
      </c>
      <c r="C38" s="47">
        <f>SUM(C7:C33)</f>
        <v>301.8</v>
      </c>
      <c r="D38" s="47">
        <f>SUM(D7:D33)</f>
        <v>240</v>
      </c>
      <c r="E38" s="48">
        <f>SUM(E7:E33)</f>
        <v>280</v>
      </c>
      <c r="F38" s="46">
        <f>SUM(F7:F33)</f>
        <v>898.5</v>
      </c>
      <c r="G38" s="47">
        <f>SUM(G7:G33)</f>
        <v>775</v>
      </c>
      <c r="H38" s="47">
        <f>SUM(H7:H33)</f>
        <v>770</v>
      </c>
      <c r="I38" s="47">
        <f>SUM(I7:I33)</f>
        <v>1319.3999999999999</v>
      </c>
      <c r="J38" s="47">
        <f>SUM(J7:J37)</f>
        <v>310</v>
      </c>
      <c r="K38" s="47">
        <f>SUM(K7:K33)</f>
        <v>0</v>
      </c>
      <c r="L38" s="47">
        <f>SUM(L7:L33)</f>
        <v>0</v>
      </c>
      <c r="M38" s="48">
        <f>SUM(M7:M33)</f>
        <v>0</v>
      </c>
      <c r="N38" s="36">
        <f>SUM(N7:N33)</f>
        <v>4184.5599999999995</v>
      </c>
    </row>
    <row r="44" spans="1:14">
      <c r="A44" s="21" t="s">
        <v>1</v>
      </c>
      <c r="B44" s="20" t="s">
        <v>2</v>
      </c>
      <c r="C44" s="20" t="s">
        <v>54</v>
      </c>
      <c r="D44" s="20" t="s">
        <v>55</v>
      </c>
      <c r="E44" s="20" t="s">
        <v>5</v>
      </c>
      <c r="F44" s="20" t="s">
        <v>6</v>
      </c>
      <c r="G44" s="20" t="s">
        <v>7</v>
      </c>
      <c r="H44" s="20" t="s">
        <v>8</v>
      </c>
      <c r="I44" s="20" t="s">
        <v>9</v>
      </c>
      <c r="J44" s="20" t="s">
        <v>10</v>
      </c>
      <c r="K44" s="20" t="s">
        <v>11</v>
      </c>
      <c r="L44" s="20" t="s">
        <v>12</v>
      </c>
      <c r="M44" s="20" t="s">
        <v>13</v>
      </c>
      <c r="N44" s="20" t="s">
        <v>14</v>
      </c>
    </row>
    <row r="45" spans="1:14">
      <c r="A45" s="34" t="s">
        <v>56</v>
      </c>
      <c r="B45" s="13" t="s">
        <v>16</v>
      </c>
      <c r="C45" s="4" t="s">
        <v>17</v>
      </c>
      <c r="D45" s="4" t="s">
        <v>18</v>
      </c>
      <c r="E45" s="4" t="s">
        <v>19</v>
      </c>
      <c r="F45" s="4" t="s">
        <v>20</v>
      </c>
      <c r="G45" s="4" t="s">
        <v>21</v>
      </c>
      <c r="H45" s="5" t="s">
        <v>22</v>
      </c>
      <c r="I45" s="13" t="s">
        <v>23</v>
      </c>
      <c r="J45" s="5" t="s">
        <v>24</v>
      </c>
      <c r="K45" s="13" t="s">
        <v>25</v>
      </c>
      <c r="L45" s="5" t="s">
        <v>26</v>
      </c>
      <c r="M45" s="13" t="s">
        <v>27</v>
      </c>
      <c r="N45" s="4" t="s">
        <v>28</v>
      </c>
    </row>
    <row r="46" spans="1:14">
      <c r="A46" s="19" t="s">
        <v>57</v>
      </c>
      <c r="B46" s="24">
        <v>-138</v>
      </c>
      <c r="C46" s="3" t="s">
        <v>2</v>
      </c>
      <c r="D46" s="3" t="s">
        <v>2</v>
      </c>
      <c r="E46" s="3" t="s">
        <v>2</v>
      </c>
      <c r="F46" s="3" t="s">
        <v>2</v>
      </c>
      <c r="G46" s="3" t="s">
        <v>2</v>
      </c>
      <c r="H46" s="22" t="s">
        <v>2</v>
      </c>
      <c r="I46" t="s">
        <v>2</v>
      </c>
      <c r="J46" s="22" t="s">
        <v>2</v>
      </c>
      <c r="K46" t="s">
        <v>2</v>
      </c>
      <c r="L46" s="22" t="s">
        <v>2</v>
      </c>
      <c r="M46" t="s">
        <v>2</v>
      </c>
      <c r="N46" s="35">
        <f>SUM(B46:M46)</f>
        <v>-138</v>
      </c>
    </row>
    <row r="47" spans="1:14">
      <c r="A47" s="19" t="s">
        <v>58</v>
      </c>
      <c r="B47" s="24">
        <v>-118</v>
      </c>
      <c r="C47" s="3"/>
      <c r="D47" s="3"/>
      <c r="E47" s="3"/>
      <c r="F47" s="3"/>
      <c r="G47" s="41" t="s">
        <v>2</v>
      </c>
      <c r="H47" s="22"/>
      <c r="J47" s="22"/>
      <c r="L47" s="22"/>
      <c r="N47" s="35">
        <f>SUM(B47:M47)</f>
        <v>-118</v>
      </c>
    </row>
    <row r="48" spans="1:14">
      <c r="A48" s="19" t="s">
        <v>59</v>
      </c>
      <c r="C48" s="3"/>
      <c r="D48" s="3"/>
      <c r="E48" s="41">
        <v>-200.81</v>
      </c>
      <c r="F48" s="3"/>
      <c r="G48" s="3"/>
      <c r="H48" s="22"/>
      <c r="I48" t="s">
        <v>2</v>
      </c>
      <c r="J48" s="22"/>
      <c r="K48" t="s">
        <v>2</v>
      </c>
      <c r="L48" s="22"/>
      <c r="N48" s="35">
        <f>SUM(B48:M48)</f>
        <v>-200.81</v>
      </c>
    </row>
    <row r="49" spans="1:14">
      <c r="A49" s="19" t="s">
        <v>60</v>
      </c>
      <c r="B49" t="s">
        <v>2</v>
      </c>
      <c r="C49" s="3" t="s">
        <v>2</v>
      </c>
      <c r="D49" s="3" t="s">
        <v>2</v>
      </c>
      <c r="E49" s="41">
        <v>-58</v>
      </c>
      <c r="F49" s="3" t="s">
        <v>2</v>
      </c>
      <c r="G49" s="3" t="s">
        <v>2</v>
      </c>
      <c r="H49" s="22" t="s">
        <v>2</v>
      </c>
      <c r="I49" t="s">
        <v>2</v>
      </c>
      <c r="J49" s="22" t="s">
        <v>2</v>
      </c>
      <c r="K49" t="s">
        <v>2</v>
      </c>
      <c r="L49" s="22" t="s">
        <v>2</v>
      </c>
      <c r="M49" t="s">
        <v>2</v>
      </c>
      <c r="N49" s="35">
        <f>SUM(B49:M49)</f>
        <v>-58</v>
      </c>
    </row>
    <row r="50" spans="1:14">
      <c r="A50" s="19" t="s">
        <v>61</v>
      </c>
      <c r="C50" s="3"/>
      <c r="D50" s="3"/>
      <c r="E50" s="3"/>
      <c r="F50" s="41"/>
      <c r="G50" s="41">
        <v>-96</v>
      </c>
      <c r="H50" s="22"/>
      <c r="J50" s="22"/>
      <c r="L50" s="22"/>
      <c r="N50" s="35">
        <f>SUM(B50:M50)</f>
        <v>-96</v>
      </c>
    </row>
    <row r="51" spans="1:14">
      <c r="A51" s="19" t="s">
        <v>62</v>
      </c>
      <c r="C51" s="3"/>
      <c r="D51" s="3"/>
      <c r="E51" s="3"/>
      <c r="F51" s="3"/>
      <c r="G51" s="41">
        <v>-54.25</v>
      </c>
      <c r="H51" s="22"/>
      <c r="J51" s="22"/>
      <c r="L51" s="22"/>
      <c r="N51" s="35">
        <f>SUM(B51:M51)</f>
        <v>-54.25</v>
      </c>
    </row>
    <row r="52" spans="1:14">
      <c r="A52" s="19" t="s">
        <v>63</v>
      </c>
      <c r="C52" s="3"/>
      <c r="D52" s="3"/>
      <c r="E52" s="3"/>
      <c r="F52" s="3"/>
      <c r="G52" s="41">
        <v>-28.19</v>
      </c>
      <c r="H52" s="22"/>
      <c r="J52" s="22"/>
      <c r="L52" s="22"/>
      <c r="N52" s="35">
        <f>SUM(B52:M52)</f>
        <v>-28.19</v>
      </c>
    </row>
    <row r="53" spans="1:14">
      <c r="A53" s="19" t="s">
        <v>64</v>
      </c>
      <c r="C53" s="3"/>
      <c r="D53" s="3"/>
      <c r="E53" s="3"/>
      <c r="F53" s="3"/>
      <c r="G53" s="41">
        <v>-242.86</v>
      </c>
      <c r="H53" s="22"/>
      <c r="J53" s="22"/>
      <c r="L53" s="22"/>
      <c r="N53" s="35">
        <f>SUM(B53:M53)</f>
        <v>-242.86</v>
      </c>
    </row>
    <row r="54" spans="1:14">
      <c r="A54" s="19" t="s">
        <v>2</v>
      </c>
      <c r="C54" s="3"/>
      <c r="D54" s="3"/>
      <c r="E54" s="3"/>
      <c r="F54" s="3"/>
      <c r="G54" s="3"/>
      <c r="H54" s="22"/>
      <c r="J54" s="22"/>
      <c r="L54" s="22"/>
      <c r="N54" s="35">
        <f>SUM(B54:M54)</f>
        <v>0</v>
      </c>
    </row>
    <row r="55" spans="1:14">
      <c r="A55" s="19" t="s">
        <v>2</v>
      </c>
      <c r="C55" s="3"/>
      <c r="D55" s="3"/>
      <c r="E55" s="3"/>
      <c r="F55" s="3"/>
      <c r="G55" s="3"/>
      <c r="H55" s="22"/>
      <c r="J55" s="22"/>
      <c r="L55" s="22"/>
      <c r="N55" s="35">
        <f>SUM(B55:M55)</f>
        <v>0</v>
      </c>
    </row>
    <row r="56" spans="1:14">
      <c r="A56" s="19" t="s">
        <v>2</v>
      </c>
      <c r="C56" s="3"/>
      <c r="D56" s="3"/>
      <c r="E56" s="3"/>
      <c r="F56" s="3"/>
      <c r="G56" s="3"/>
      <c r="H56" s="22"/>
      <c r="J56" s="22"/>
      <c r="L56" s="22"/>
      <c r="N56" s="35">
        <f>SUM(B56:M56)</f>
        <v>0</v>
      </c>
    </row>
    <row r="57" spans="1:14">
      <c r="A57" s="19" t="s">
        <v>2</v>
      </c>
      <c r="C57" s="3" t="s">
        <v>2</v>
      </c>
      <c r="D57" s="3"/>
      <c r="E57" s="3"/>
      <c r="F57" s="3"/>
      <c r="G57" s="3"/>
      <c r="H57" s="22"/>
      <c r="J57" s="22"/>
      <c r="L57" s="22"/>
      <c r="N57" s="35">
        <f>SUM(B57:M57)</f>
        <v>0</v>
      </c>
    </row>
    <row r="58" spans="1:14">
      <c r="A58" s="19" t="s">
        <v>2</v>
      </c>
      <c r="C58" s="3"/>
      <c r="D58" s="3"/>
      <c r="E58" s="3"/>
      <c r="F58" s="3"/>
      <c r="G58" s="3"/>
      <c r="H58" s="22"/>
      <c r="J58" s="22"/>
      <c r="L58" s="22"/>
      <c r="N58" s="35">
        <f>SUM(B58:M58)</f>
        <v>0</v>
      </c>
    </row>
    <row r="59" spans="1:14">
      <c r="A59" s="19" t="s">
        <v>2</v>
      </c>
      <c r="C59" s="3"/>
      <c r="D59" s="3"/>
      <c r="E59" s="3"/>
      <c r="F59" s="3"/>
      <c r="G59" s="3"/>
      <c r="H59" s="22"/>
      <c r="J59" s="22"/>
      <c r="L59" s="22"/>
      <c r="N59" s="35">
        <f>SUM(B59:M59)</f>
        <v>0</v>
      </c>
    </row>
    <row r="60" spans="1:14">
      <c r="A60" s="19" t="s">
        <v>2</v>
      </c>
      <c r="C60" s="3"/>
      <c r="D60" s="3"/>
      <c r="E60" s="3"/>
      <c r="F60" s="3"/>
      <c r="G60" s="3"/>
      <c r="H60" s="22"/>
      <c r="J60" s="22"/>
      <c r="L60" s="22"/>
      <c r="N60" s="35">
        <f>SUM(B60:M60)</f>
        <v>0</v>
      </c>
    </row>
    <row r="61" spans="1:14">
      <c r="A61" s="19" t="s">
        <v>2</v>
      </c>
      <c r="C61" s="3"/>
      <c r="D61" s="3"/>
      <c r="E61" s="3"/>
      <c r="F61" s="3"/>
      <c r="G61" s="3"/>
      <c r="H61" s="22"/>
      <c r="J61" s="22"/>
      <c r="L61" s="22"/>
      <c r="N61" s="35">
        <f>SUM(B61:M61)</f>
        <v>0</v>
      </c>
    </row>
    <row r="62" spans="1:14">
      <c r="A62" s="19" t="s">
        <v>2</v>
      </c>
      <c r="C62" s="3"/>
      <c r="D62" s="3"/>
      <c r="E62" s="3"/>
      <c r="F62" s="3"/>
      <c r="G62" s="3"/>
      <c r="H62" s="22"/>
      <c r="J62" s="22"/>
      <c r="L62" s="22"/>
      <c r="N62" s="35">
        <f>SUM(B62:M62)</f>
        <v>0</v>
      </c>
    </row>
    <row r="63" spans="1:14">
      <c r="A63" s="18" t="s">
        <v>65</v>
      </c>
      <c r="B63" s="47">
        <f>SUM(B46:B62)</f>
        <v>-256</v>
      </c>
      <c r="C63" s="47">
        <f>SUM(C46:C62)</f>
        <v>0</v>
      </c>
      <c r="D63" s="47">
        <f>SUM(D46:D62)</f>
        <v>0</v>
      </c>
      <c r="E63" s="47">
        <f>SUM(E46:E62)</f>
        <v>-258.81</v>
      </c>
      <c r="F63" s="47">
        <f>SUM(F46:F62)</f>
        <v>0</v>
      </c>
      <c r="G63" s="47">
        <f>SUM(G46:G62)</f>
        <v>-421.3</v>
      </c>
      <c r="H63" s="48">
        <f>SUM(H46:H62)</f>
        <v>0</v>
      </c>
      <c r="I63" s="46">
        <f>SUM(I46:I62)</f>
        <v>0</v>
      </c>
      <c r="J63" s="48">
        <f>SUM(J46:J62)</f>
        <v>0</v>
      </c>
      <c r="K63" s="46">
        <f>SUM(K51:K62)</f>
        <v>0</v>
      </c>
      <c r="L63" s="48">
        <f>SUM(L46:L62)</f>
        <v>0</v>
      </c>
      <c r="M63" s="46">
        <f>SUM(M46:M62)</f>
        <v>0</v>
      </c>
      <c r="N63" s="47">
        <f>SUM(N46:N62)</f>
        <v>-936.11</v>
      </c>
    </row>
    <row r="68" spans="1:14">
      <c r="A68" s="3" t="s">
        <v>66</v>
      </c>
      <c r="B68" s="43" t="s">
        <v>2</v>
      </c>
      <c r="C68" s="44" t="s">
        <v>54</v>
      </c>
      <c r="D68" s="44" t="s">
        <v>55</v>
      </c>
      <c r="E68" s="44" t="s">
        <v>5</v>
      </c>
      <c r="F68" s="44" t="s">
        <v>6</v>
      </c>
      <c r="G68" s="44" t="s">
        <v>7</v>
      </c>
      <c r="H68" s="44" t="s">
        <v>8</v>
      </c>
      <c r="I68" s="44" t="s">
        <v>9</v>
      </c>
      <c r="J68" s="44" t="s">
        <v>10</v>
      </c>
      <c r="K68" s="44" t="s">
        <v>11</v>
      </c>
      <c r="L68" s="44" t="s">
        <v>12</v>
      </c>
      <c r="M68" s="44" t="s">
        <v>13</v>
      </c>
      <c r="N68" s="45" t="s">
        <v>67</v>
      </c>
    </row>
    <row r="69" spans="1:14">
      <c r="A69" s="26" t="s">
        <v>68</v>
      </c>
      <c r="B69" s="27" t="s">
        <v>16</v>
      </c>
      <c r="C69" s="28" t="s">
        <v>17</v>
      </c>
      <c r="D69" s="28" t="s">
        <v>18</v>
      </c>
      <c r="E69" s="28" t="s">
        <v>19</v>
      </c>
      <c r="F69" s="28" t="s">
        <v>20</v>
      </c>
      <c r="G69" s="28" t="s">
        <v>21</v>
      </c>
      <c r="H69" s="28" t="s">
        <v>22</v>
      </c>
      <c r="I69" s="28" t="s">
        <v>23</v>
      </c>
      <c r="J69" s="28" t="s">
        <v>24</v>
      </c>
      <c r="K69" s="28" t="s">
        <v>25</v>
      </c>
      <c r="L69" s="28" t="s">
        <v>26</v>
      </c>
      <c r="M69" s="28" t="s">
        <v>27</v>
      </c>
      <c r="N69" s="42" t="s">
        <v>28</v>
      </c>
    </row>
    <row r="70" spans="1:14">
      <c r="A70" s="7" t="s">
        <v>69</v>
      </c>
      <c r="B70" s="49">
        <v>2434.9699999999998</v>
      </c>
      <c r="C70" s="50">
        <f>SUM(B72)</f>
        <v>3916.2299999999996</v>
      </c>
      <c r="D70" s="50">
        <f>SUM(C72)</f>
        <v>4218.03</v>
      </c>
      <c r="E70" s="50">
        <f>SUM(D72)</f>
        <v>4458.03</v>
      </c>
      <c r="F70" s="50">
        <f>SUM(E72)</f>
        <v>4479.2199999999993</v>
      </c>
      <c r="G70" s="50">
        <f>SUM(F72)</f>
        <v>5377.7199999999993</v>
      </c>
      <c r="H70" s="50">
        <f>SUM(G72)</f>
        <v>5731.4199999999992</v>
      </c>
      <c r="I70" s="50">
        <f>SUM(H72)</f>
        <v>6501.4199999999992</v>
      </c>
      <c r="J70" s="50">
        <f>SUM(I72)</f>
        <v>7820.8199999999988</v>
      </c>
      <c r="K70" s="50">
        <f>SUM(J72)</f>
        <v>8130.8199999999988</v>
      </c>
      <c r="L70" s="50">
        <f>SUM(K72)</f>
        <v>0</v>
      </c>
      <c r="M70" s="50">
        <f>SUM(L72)</f>
        <v>0</v>
      </c>
      <c r="N70" s="51">
        <v>0</v>
      </c>
    </row>
    <row r="71" spans="1:14">
      <c r="A71" s="25" t="s">
        <v>70</v>
      </c>
      <c r="B71" s="52">
        <f>SUM(2434.97+(B38))</f>
        <v>4172.2299999999996</v>
      </c>
      <c r="C71" s="53">
        <f>SUM(C38+C63)</f>
        <v>301.8</v>
      </c>
      <c r="D71" s="53">
        <f>SUM(D38+D63)</f>
        <v>240</v>
      </c>
      <c r="E71" s="53">
        <f>SUM(E38+E63)</f>
        <v>21.189999999999998</v>
      </c>
      <c r="F71" s="53">
        <f>SUM(F38+F63)</f>
        <v>898.5</v>
      </c>
      <c r="G71" s="53">
        <f>SUM(G38+G63)</f>
        <v>353.7</v>
      </c>
      <c r="H71" s="53">
        <f>SUM(H38+H63)</f>
        <v>770</v>
      </c>
      <c r="I71" s="53">
        <f>SUM(I38-I63)</f>
        <v>1319.3999999999999</v>
      </c>
      <c r="J71" s="53">
        <f>SUM(J38-J63)</f>
        <v>310</v>
      </c>
      <c r="K71" s="53"/>
      <c r="L71" s="53" t="s">
        <v>2</v>
      </c>
      <c r="M71" s="53" t="s">
        <v>2</v>
      </c>
      <c r="N71" s="54">
        <v>0</v>
      </c>
    </row>
    <row r="72" spans="1:14">
      <c r="A72" s="14" t="s">
        <v>71</v>
      </c>
      <c r="B72" s="55">
        <f>SUM(B71+B63)</f>
        <v>3916.2299999999996</v>
      </c>
      <c r="C72" s="56">
        <f>SUM(C70+C71)</f>
        <v>4218.03</v>
      </c>
      <c r="D72" s="56">
        <f>SUM(D70+D71)</f>
        <v>4458.03</v>
      </c>
      <c r="E72" s="56">
        <f>SUM(E70+E71)</f>
        <v>4479.2199999999993</v>
      </c>
      <c r="F72" s="56">
        <f>SUM(F70+F71)</f>
        <v>5377.7199999999993</v>
      </c>
      <c r="G72" s="56">
        <f>SUM(G70+G71)</f>
        <v>5731.4199999999992</v>
      </c>
      <c r="H72" s="56">
        <f>SUM(H70+H71)</f>
        <v>6501.4199999999992</v>
      </c>
      <c r="I72" s="56">
        <f>SUM(I71+I70)</f>
        <v>7820.8199999999988</v>
      </c>
      <c r="J72" s="56">
        <f>SUM(J70+J71)</f>
        <v>8130.8199999999988</v>
      </c>
      <c r="K72" s="56">
        <v>0</v>
      </c>
      <c r="L72" s="56">
        <v>0</v>
      </c>
      <c r="M72" s="56">
        <v>0</v>
      </c>
      <c r="N72" s="57">
        <v>0</v>
      </c>
    </row>
    <row r="77" spans="1:14">
      <c r="A77" s="60" t="s">
        <v>72</v>
      </c>
      <c r="B77" s="61">
        <v>1479.12</v>
      </c>
      <c r="C77" t="s">
        <v>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dawn mott</cp:lastModifiedBy>
  <cp:revision/>
  <dcterms:created xsi:type="dcterms:W3CDTF">2018-09-06T17:04:19Z</dcterms:created>
  <dcterms:modified xsi:type="dcterms:W3CDTF">2018-09-06T17:04:51Z</dcterms:modified>
  <cp:category/>
  <cp:contentStatus/>
</cp:coreProperties>
</file>